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  <customWorkbookViews>
    <customWorkbookView name="Светлана Николаевна - Личное представление" guid="{0B766AE4-6C43-4CA3-8648-78EB73AEDC6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L175" i="1"/>
  <c r="J175"/>
  <c r="I175"/>
  <c r="H175"/>
  <c r="G175"/>
  <c r="F175"/>
  <c r="L156"/>
  <c r="J156"/>
  <c r="I156"/>
  <c r="H156"/>
  <c r="G156"/>
  <c r="F156"/>
  <c r="L80"/>
  <c r="J80"/>
  <c r="I80"/>
  <c r="H80"/>
  <c r="G80"/>
  <c r="F80"/>
  <c r="L70"/>
  <c r="L81" s="1"/>
  <c r="J70"/>
  <c r="J81" s="1"/>
  <c r="I70"/>
  <c r="I81" s="1"/>
  <c r="H70"/>
  <c r="H81" s="1"/>
  <c r="G70"/>
  <c r="G81" s="1"/>
  <c r="F70"/>
  <c r="F81" s="1"/>
  <c r="L61"/>
  <c r="J61"/>
  <c r="I61"/>
  <c r="H61"/>
  <c r="G61"/>
  <c r="F61"/>
  <c r="L51"/>
  <c r="J51"/>
  <c r="J62" s="1"/>
  <c r="I51"/>
  <c r="I62" s="1"/>
  <c r="H51"/>
  <c r="H62" s="1"/>
  <c r="G51"/>
  <c r="G62" s="1"/>
  <c r="F51"/>
  <c r="F62" s="1"/>
  <c r="L42"/>
  <c r="J42"/>
  <c r="I42"/>
  <c r="H42"/>
  <c r="G42"/>
  <c r="F42"/>
  <c r="L32"/>
  <c r="L43" s="1"/>
  <c r="J32"/>
  <c r="J43" s="1"/>
  <c r="I32"/>
  <c r="I43" s="1"/>
  <c r="H32"/>
  <c r="H43" s="1"/>
  <c r="G32"/>
  <c r="G43" s="1"/>
  <c r="F32"/>
  <c r="F43" s="1"/>
  <c r="L23"/>
  <c r="J23"/>
  <c r="I23"/>
  <c r="H23"/>
  <c r="G23"/>
  <c r="F23"/>
  <c r="L13"/>
  <c r="L24" s="1"/>
  <c r="J13"/>
  <c r="J24" s="1"/>
  <c r="I13"/>
  <c r="I24" s="1"/>
  <c r="H13"/>
  <c r="H24" s="1"/>
  <c r="G13"/>
  <c r="G24" s="1"/>
  <c r="F13"/>
  <c r="F24" s="1"/>
  <c r="L62" l="1"/>
  <c r="B195"/>
  <c r="A195"/>
  <c r="L194"/>
  <c r="J194"/>
  <c r="I194"/>
  <c r="H194"/>
  <c r="G194"/>
  <c r="F194"/>
  <c r="B185"/>
  <c r="A185"/>
  <c r="L184"/>
  <c r="J184"/>
  <c r="I184"/>
  <c r="I195" s="1"/>
  <c r="H184"/>
  <c r="G184"/>
  <c r="F184"/>
  <c r="F195" s="1"/>
  <c r="B176"/>
  <c r="A176"/>
  <c r="B166"/>
  <c r="A166"/>
  <c r="L165"/>
  <c r="J165"/>
  <c r="I165"/>
  <c r="I176" s="1"/>
  <c r="H165"/>
  <c r="G165"/>
  <c r="F165"/>
  <c r="B157"/>
  <c r="A157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B71"/>
  <c r="A71"/>
  <c r="B62"/>
  <c r="A62"/>
  <c r="B52"/>
  <c r="A52"/>
  <c r="B43"/>
  <c r="A43"/>
  <c r="B33"/>
  <c r="A33"/>
  <c r="B24"/>
  <c r="A24"/>
  <c r="B14"/>
  <c r="A14"/>
  <c r="L195" l="1"/>
  <c r="L176"/>
  <c r="L157"/>
  <c r="L138"/>
  <c r="L119"/>
  <c r="L100"/>
  <c r="I196"/>
  <c r="G195"/>
  <c r="H195"/>
  <c r="J195"/>
  <c r="F176"/>
  <c r="J176"/>
  <c r="H176"/>
  <c r="G176"/>
  <c r="H157"/>
  <c r="J157"/>
  <c r="G157"/>
  <c r="F157"/>
  <c r="J138"/>
  <c r="H138"/>
  <c r="G138"/>
  <c r="F138"/>
  <c r="J119"/>
  <c r="H119"/>
  <c r="G119"/>
  <c r="F119"/>
  <c r="J100"/>
  <c r="H100"/>
  <c r="G100"/>
  <c r="F100"/>
  <c r="L196" l="1"/>
  <c r="G196"/>
  <c r="H196"/>
  <c r="F196"/>
  <c r="J196"/>
</calcChain>
</file>

<file path=xl/sharedStrings.xml><?xml version="1.0" encoding="utf-8"?>
<sst xmlns="http://schemas.openxmlformats.org/spreadsheetml/2006/main" count="280" uniqueCount="94">
  <si>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</si>
  <si>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</si>
  <si>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</si>
  <si>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</si>
  <si>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</si>
  <si>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</si>
  <si>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</si>
  <si>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</si>
  <si>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</si>
  <si>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</si>
  <si>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</si>
  <si>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</si>
  <si>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</si>
  <si>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</si>
  <si>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</si>
  <si>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</si>
  <si>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</si>
  <si>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</si>
  <si>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</si>
  <si>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</si>
  <si>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</si>
  <si>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</si>
  <si>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</si>
  <si>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</si>
  <si>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</si>
  <si>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</si>
  <si>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</si>
  <si>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</si>
  <si>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</si>
  <si>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</si>
  <si>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</si>
  <si>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</si>
  <si>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</si>
  <si>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</si>
  <si>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</si>
  <si>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</si>
  <si>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</si>
  <si>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</si>
  <si>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</si>
  <si>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</si>
  <si>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Пышкина Г.Л.</t>
  </si>
  <si>
    <t>МКОУ Новоичинская СОШ</t>
  </si>
  <si>
    <t>компот из смеси сухофруктов</t>
  </si>
  <si>
    <t>соус</t>
  </si>
  <si>
    <t>соус томатный</t>
  </si>
  <si>
    <t>свекольник со сметаной</t>
  </si>
  <si>
    <t>рассольник ленинградский со сметаной</t>
  </si>
  <si>
    <t>каша гречневая рассыпчатая</t>
  </si>
  <si>
    <t>биточки из мяса говядины</t>
  </si>
  <si>
    <t>чай с сахаром</t>
  </si>
  <si>
    <t>соус красный основной</t>
  </si>
  <si>
    <t>курица в соусе с томатом</t>
  </si>
  <si>
    <t>компот из кураги</t>
  </si>
  <si>
    <t>шницель из мяса говядины</t>
  </si>
  <si>
    <t>суп картофельный с макаронными изделиями</t>
  </si>
  <si>
    <t>тефтели из мяса говядины</t>
  </si>
  <si>
    <t>булочное</t>
  </si>
  <si>
    <t xml:space="preserve">Щи из капусты с картофелем со сметаной  </t>
  </si>
  <si>
    <t>Рыба (тушенная) в томате с овощами</t>
  </si>
  <si>
    <t>54-146</t>
  </si>
  <si>
    <t>Картофельное пюре</t>
  </si>
  <si>
    <t>54-54</t>
  </si>
  <si>
    <t>Каша жидкая молочная пшенная</t>
  </si>
  <si>
    <t>54-24к</t>
  </si>
  <si>
    <t>котлеты куриные</t>
  </si>
  <si>
    <t>рис припущенный</t>
  </si>
  <si>
    <t>булочка домашняя</t>
  </si>
  <si>
    <t>булочка ванильная</t>
  </si>
  <si>
    <t>борщ с капустой и картофелем со сметаной</t>
  </si>
  <si>
    <t>макароны отварные</t>
  </si>
  <si>
    <t>54-2хн 54</t>
  </si>
  <si>
    <t>булочка российская</t>
  </si>
  <si>
    <t>напиток из шиповника</t>
  </si>
  <si>
    <t>54-13хн 54</t>
  </si>
  <si>
    <t>рагу из овощей</t>
  </si>
  <si>
    <t xml:space="preserve">суп картофельный с горохом </t>
  </si>
  <si>
    <t>плов из отварной курицы</t>
  </si>
  <si>
    <t>каша молочная жидкая манная</t>
  </si>
  <si>
    <t xml:space="preserve">рассольник домашний со сметаной </t>
  </si>
  <si>
    <t>суп картофельный с клецками со сметаной</t>
  </si>
  <si>
    <t>картофельное пюро</t>
  </si>
  <si>
    <t>кисель из повидла</t>
  </si>
  <si>
    <t>суп картофельный с крупой гречневой</t>
  </si>
  <si>
    <t>котлеты рыбные любительские (минтай)</t>
  </si>
  <si>
    <t>напиток из изюма</t>
  </si>
  <si>
    <t>соус молочный</t>
  </si>
  <si>
    <t>сдоба</t>
  </si>
  <si>
    <t>пирожки печеные из сдобного теста с картофелем</t>
  </si>
  <si>
    <t>соус красный (основной)</t>
  </si>
  <si>
    <t>шницель из говядины</t>
  </si>
  <si>
    <t>суп крестьянский с пшеном</t>
  </si>
  <si>
    <t>яблоко</t>
  </si>
  <si>
    <t>653-10</t>
  </si>
  <si>
    <t>гор. блюдо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</si>
</sst>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4" borderId="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1" sqref="D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57</v>
      </c>
      <c r="F15" s="43">
        <v>230</v>
      </c>
      <c r="G15" s="43">
        <v>7.41</v>
      </c>
      <c r="H15" s="43">
        <v>11</v>
      </c>
      <c r="I15" s="43">
        <v>8.51</v>
      </c>
      <c r="J15" s="43">
        <v>162</v>
      </c>
      <c r="K15" s="44">
        <v>55</v>
      </c>
      <c r="L15" s="43">
        <v>29.27</v>
      </c>
    </row>
    <row r="16" spans="1:12" ht="15">
      <c r="A16" s="23"/>
      <c r="B16" s="15"/>
      <c r="C16" s="11"/>
      <c r="D16" s="7" t="s">
        <v>28</v>
      </c>
      <c r="E16" s="42" t="s">
        <v>58</v>
      </c>
      <c r="F16" s="43">
        <v>80</v>
      </c>
      <c r="G16" s="43">
        <v>13.72</v>
      </c>
      <c r="H16" s="43">
        <v>10.25</v>
      </c>
      <c r="I16" s="43">
        <v>5.38</v>
      </c>
      <c r="J16" s="43">
        <v>169</v>
      </c>
      <c r="K16" s="44" t="s">
        <v>59</v>
      </c>
      <c r="L16" s="43">
        <v>26.58</v>
      </c>
    </row>
    <row r="17" spans="1:12" ht="15">
      <c r="A17" s="23"/>
      <c r="B17" s="15"/>
      <c r="C17" s="11"/>
      <c r="D17" s="7" t="s">
        <v>29</v>
      </c>
      <c r="E17" s="42" t="s">
        <v>60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12.8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250</v>
      </c>
      <c r="G18" s="43">
        <v>0.27</v>
      </c>
      <c r="H18" s="43">
        <v>0</v>
      </c>
      <c r="I18" s="43">
        <v>8.8699999999999992</v>
      </c>
      <c r="J18" s="43">
        <v>33</v>
      </c>
      <c r="K18" s="44" t="s">
        <v>61</v>
      </c>
      <c r="L18" s="43">
        <v>1.59</v>
      </c>
    </row>
    <row r="19" spans="1:12" ht="15">
      <c r="A19" s="23"/>
      <c r="B19" s="15"/>
      <c r="C19" s="11"/>
      <c r="D19" s="7" t="s">
        <v>31</v>
      </c>
      <c r="E19" s="42" t="s">
        <v>23</v>
      </c>
      <c r="F19" s="43">
        <v>80</v>
      </c>
      <c r="G19" s="43">
        <v>6.58</v>
      </c>
      <c r="H19" s="43">
        <v>3.16</v>
      </c>
      <c r="I19" s="43">
        <v>44.07</v>
      </c>
      <c r="J19" s="43">
        <v>234</v>
      </c>
      <c r="K19" s="44">
        <v>1089</v>
      </c>
      <c r="L19" s="43">
        <v>4.2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93</v>
      </c>
      <c r="E21" s="42" t="s">
        <v>62</v>
      </c>
      <c r="F21" s="43">
        <v>150</v>
      </c>
      <c r="G21" s="43">
        <v>6.78</v>
      </c>
      <c r="H21" s="43">
        <v>9.77</v>
      </c>
      <c r="I21" s="43">
        <v>30.76</v>
      </c>
      <c r="J21" s="43">
        <v>240</v>
      </c>
      <c r="K21" s="44" t="s">
        <v>63</v>
      </c>
      <c r="L21" s="43">
        <v>10.47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38.010000000000005</v>
      </c>
      <c r="H23" s="19">
        <f t="shared" si="2"/>
        <v>40.92</v>
      </c>
      <c r="I23" s="19">
        <f t="shared" si="2"/>
        <v>119.19000000000001</v>
      </c>
      <c r="J23" s="19">
        <f t="shared" si="2"/>
        <v>1002</v>
      </c>
      <c r="K23" s="25"/>
      <c r="L23" s="19">
        <f t="shared" ref="L23" si="3">SUM(L14:L22)</f>
        <v>84.91</v>
      </c>
    </row>
    <row r="24" spans="1:12" ht="15" customHeight="1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940</v>
      </c>
      <c r="G24" s="32">
        <f t="shared" ref="G24:J24" si="4">G13+G23</f>
        <v>38.010000000000005</v>
      </c>
      <c r="H24" s="32">
        <f t="shared" si="4"/>
        <v>40.92</v>
      </c>
      <c r="I24" s="32">
        <f t="shared" si="4"/>
        <v>119.19000000000001</v>
      </c>
      <c r="J24" s="32">
        <f t="shared" si="4"/>
        <v>1002</v>
      </c>
      <c r="K24" s="32"/>
      <c r="L24" s="32">
        <f t="shared" ref="L24" si="5">L13+L23</f>
        <v>84.91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6">SUM(G25:G31)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25"/>
      <c r="L32" s="19">
        <f t="shared" si="6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>
        <v>35</v>
      </c>
      <c r="L34" s="43">
        <v>8.11</v>
      </c>
    </row>
    <row r="35" spans="1:12" ht="15">
      <c r="A35" s="14"/>
      <c r="B35" s="15"/>
      <c r="C35" s="11"/>
      <c r="D35" s="7" t="s">
        <v>28</v>
      </c>
      <c r="E35" s="42" t="s">
        <v>64</v>
      </c>
      <c r="F35" s="43">
        <v>100</v>
      </c>
      <c r="G35" s="43">
        <v>15.86</v>
      </c>
      <c r="H35" s="43">
        <v>18.03</v>
      </c>
      <c r="I35" s="43">
        <v>11.91</v>
      </c>
      <c r="J35" s="43">
        <v>275</v>
      </c>
      <c r="K35" s="44">
        <v>189</v>
      </c>
      <c r="L35" s="43">
        <v>33.68</v>
      </c>
    </row>
    <row r="36" spans="1:12" ht="15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3.66</v>
      </c>
      <c r="H36" s="43">
        <v>5.92</v>
      </c>
      <c r="I36" s="43">
        <v>40.090000000000003</v>
      </c>
      <c r="J36" s="43">
        <v>222</v>
      </c>
      <c r="K36" s="44">
        <v>54</v>
      </c>
      <c r="L36" s="43">
        <v>9.42</v>
      </c>
    </row>
    <row r="37" spans="1:12" ht="15">
      <c r="A37" s="14"/>
      <c r="B37" s="15"/>
      <c r="C37" s="11"/>
      <c r="D37" s="7" t="s">
        <v>30</v>
      </c>
      <c r="E37" s="42" t="s">
        <v>42</v>
      </c>
      <c r="F37" s="43">
        <v>250</v>
      </c>
      <c r="G37" s="43">
        <v>0.69</v>
      </c>
      <c r="H37" s="43">
        <v>0</v>
      </c>
      <c r="I37" s="43">
        <v>22.67</v>
      </c>
      <c r="J37" s="43">
        <v>95</v>
      </c>
      <c r="K37" s="44">
        <v>54</v>
      </c>
      <c r="L37" s="43">
        <v>5.78</v>
      </c>
    </row>
    <row r="38" spans="1:12" ht="15">
      <c r="A38" s="14"/>
      <c r="B38" s="15"/>
      <c r="C38" s="11"/>
      <c r="D38" s="7" t="s">
        <v>31</v>
      </c>
      <c r="E38" s="42" t="s">
        <v>23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2.63</v>
      </c>
    </row>
    <row r="39" spans="1:12" ht="15">
      <c r="A39" s="14"/>
      <c r="B39" s="15"/>
      <c r="C39" s="11"/>
      <c r="D39" s="7" t="s">
        <v>24</v>
      </c>
      <c r="E39" s="42" t="s">
        <v>91</v>
      </c>
      <c r="F39" s="43">
        <v>160</v>
      </c>
      <c r="G39" s="43">
        <v>4.4999999999999998E-2</v>
      </c>
      <c r="H39" s="43">
        <v>0</v>
      </c>
      <c r="I39" s="43">
        <v>13.76</v>
      </c>
      <c r="J39" s="43">
        <v>64</v>
      </c>
      <c r="K39" s="44" t="s">
        <v>92</v>
      </c>
      <c r="L39" s="43">
        <v>21.6</v>
      </c>
    </row>
    <row r="40" spans="1:12" ht="15">
      <c r="A40" s="14"/>
      <c r="B40" s="15"/>
      <c r="C40" s="11"/>
      <c r="D40" s="6" t="s">
        <v>56</v>
      </c>
      <c r="E40" s="42" t="s">
        <v>66</v>
      </c>
      <c r="F40" s="43">
        <v>60</v>
      </c>
      <c r="G40" s="43">
        <v>4.21</v>
      </c>
      <c r="H40" s="43">
        <v>9.24</v>
      </c>
      <c r="I40" s="43">
        <v>34.21</v>
      </c>
      <c r="J40" s="43">
        <v>239</v>
      </c>
      <c r="K40" s="44">
        <v>283</v>
      </c>
      <c r="L40" s="43">
        <v>4.34</v>
      </c>
    </row>
    <row r="41" spans="1:12" ht="15">
      <c r="A41" s="14"/>
      <c r="B41" s="15"/>
      <c r="C41" s="11"/>
      <c r="D41" s="6" t="s">
        <v>43</v>
      </c>
      <c r="E41" s="42" t="s">
        <v>44</v>
      </c>
      <c r="F41" s="43">
        <v>20</v>
      </c>
      <c r="G41" s="43">
        <v>0.16</v>
      </c>
      <c r="H41" s="43">
        <v>1.01</v>
      </c>
      <c r="I41" s="43">
        <v>1.28</v>
      </c>
      <c r="J41" s="43">
        <v>14</v>
      </c>
      <c r="K41" s="44">
        <v>238</v>
      </c>
      <c r="L41" s="43">
        <v>0.38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995</v>
      </c>
      <c r="G42" s="19">
        <f t="shared" ref="G42:L42" si="7">SUM(G33:G41)</f>
        <v>30.645000000000003</v>
      </c>
      <c r="H42" s="19">
        <f t="shared" si="7"/>
        <v>41.78</v>
      </c>
      <c r="I42" s="19">
        <f t="shared" si="7"/>
        <v>165.65</v>
      </c>
      <c r="J42" s="19">
        <f t="shared" si="7"/>
        <v>1171</v>
      </c>
      <c r="K42" s="25"/>
      <c r="L42" s="19">
        <f t="shared" si="7"/>
        <v>85.94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995</v>
      </c>
      <c r="G43" s="32">
        <f t="shared" ref="G43:L43" si="8">G32+G42</f>
        <v>30.645000000000003</v>
      </c>
      <c r="H43" s="32">
        <f t="shared" si="8"/>
        <v>41.78</v>
      </c>
      <c r="I43" s="32">
        <f t="shared" si="8"/>
        <v>165.65</v>
      </c>
      <c r="J43" s="32">
        <f t="shared" si="8"/>
        <v>1171</v>
      </c>
      <c r="K43" s="32"/>
      <c r="L43" s="32">
        <f t="shared" si="8"/>
        <v>85.94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9">SUM(G44:G50)</f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25"/>
      <c r="L51" s="19">
        <f t="shared" si="9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46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>
        <v>34</v>
      </c>
      <c r="L53" s="43">
        <v>9.4600000000000009</v>
      </c>
    </row>
    <row r="54" spans="1:12" ht="15">
      <c r="A54" s="23"/>
      <c r="B54" s="15"/>
      <c r="C54" s="11"/>
      <c r="D54" s="7" t="s">
        <v>28</v>
      </c>
      <c r="E54" s="42" t="s">
        <v>48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>
        <v>180</v>
      </c>
      <c r="L54" s="43">
        <v>40.65</v>
      </c>
    </row>
    <row r="55" spans="1:12" ht="15">
      <c r="A55" s="23"/>
      <c r="B55" s="15"/>
      <c r="C55" s="11"/>
      <c r="D55" s="7" t="s">
        <v>29</v>
      </c>
      <c r="E55" s="42" t="s">
        <v>47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9.43</v>
      </c>
    </row>
    <row r="56" spans="1:12" ht="15">
      <c r="A56" s="23"/>
      <c r="B56" s="15"/>
      <c r="C56" s="11"/>
      <c r="D56" s="7" t="s">
        <v>30</v>
      </c>
      <c r="E56" s="42" t="s">
        <v>49</v>
      </c>
      <c r="F56" s="43">
        <v>250</v>
      </c>
      <c r="G56" s="43">
        <v>0.27</v>
      </c>
      <c r="H56" s="43">
        <v>0</v>
      </c>
      <c r="I56" s="43">
        <v>8.8699999999999992</v>
      </c>
      <c r="J56" s="43">
        <v>33</v>
      </c>
      <c r="K56" s="44" t="s">
        <v>61</v>
      </c>
      <c r="L56" s="43">
        <v>1.59</v>
      </c>
    </row>
    <row r="57" spans="1:12" ht="15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2.63</v>
      </c>
    </row>
    <row r="58" spans="1:12" ht="15.75" thickBot="1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51" t="s">
        <v>56</v>
      </c>
      <c r="E59" s="42" t="s">
        <v>67</v>
      </c>
      <c r="F59" s="43">
        <v>60</v>
      </c>
      <c r="G59" s="43">
        <v>4.54</v>
      </c>
      <c r="H59" s="43">
        <v>5.69</v>
      </c>
      <c r="I59" s="43">
        <v>34.950000000000003</v>
      </c>
      <c r="J59" s="43">
        <v>210</v>
      </c>
      <c r="K59" s="44">
        <v>281</v>
      </c>
      <c r="L59" s="43">
        <v>4.3099999999999996</v>
      </c>
    </row>
    <row r="60" spans="1:12" ht="15">
      <c r="A60" s="23"/>
      <c r="B60" s="15"/>
      <c r="C60" s="11"/>
      <c r="D60" s="6" t="s">
        <v>43</v>
      </c>
      <c r="E60" s="42" t="s">
        <v>50</v>
      </c>
      <c r="F60" s="43">
        <v>20</v>
      </c>
      <c r="G60" s="43">
        <v>0.27</v>
      </c>
      <c r="H60" s="43">
        <v>0.69</v>
      </c>
      <c r="I60" s="43">
        <v>2.15</v>
      </c>
      <c r="J60" s="43">
        <v>16</v>
      </c>
      <c r="K60" s="44">
        <v>824</v>
      </c>
      <c r="L60" s="43">
        <v>0.59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:L61" si="10">SUM(G52:G60)</f>
        <v>31.65</v>
      </c>
      <c r="H61" s="19">
        <f t="shared" si="10"/>
        <v>31.96</v>
      </c>
      <c r="I61" s="19">
        <f t="shared" si="10"/>
        <v>138.46</v>
      </c>
      <c r="J61" s="19">
        <f t="shared" si="10"/>
        <v>976</v>
      </c>
      <c r="K61" s="25"/>
      <c r="L61" s="19">
        <f t="shared" si="10"/>
        <v>68.660000000000011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815</v>
      </c>
      <c r="G62" s="32">
        <f t="shared" ref="G62:L62" si="11">G51+G61</f>
        <v>31.65</v>
      </c>
      <c r="H62" s="32">
        <f t="shared" si="11"/>
        <v>31.96</v>
      </c>
      <c r="I62" s="32">
        <f t="shared" si="11"/>
        <v>138.46</v>
      </c>
      <c r="J62" s="32">
        <f t="shared" si="11"/>
        <v>976</v>
      </c>
      <c r="K62" s="32"/>
      <c r="L62" s="32">
        <f t="shared" si="11"/>
        <v>68.660000000000011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2">SUM(G63:G69)</f>
        <v>0</v>
      </c>
      <c r="H70" s="19">
        <f t="shared" si="12"/>
        <v>0</v>
      </c>
      <c r="I70" s="19">
        <f t="shared" si="12"/>
        <v>0</v>
      </c>
      <c r="J70" s="19">
        <f t="shared" si="12"/>
        <v>0</v>
      </c>
      <c r="K70" s="25"/>
      <c r="L70" s="19">
        <f t="shared" si="1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68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6.04</v>
      </c>
    </row>
    <row r="73" spans="1:12" ht="15">
      <c r="A73" s="23"/>
      <c r="B73" s="15"/>
      <c r="C73" s="11"/>
      <c r="D73" s="7" t="s">
        <v>28</v>
      </c>
      <c r="E73" s="42" t="s">
        <v>51</v>
      </c>
      <c r="F73" s="43">
        <v>130</v>
      </c>
      <c r="G73" s="43">
        <v>17.45</v>
      </c>
      <c r="H73" s="43">
        <v>25.78</v>
      </c>
      <c r="I73" s="43">
        <v>3.52</v>
      </c>
      <c r="J73" s="43">
        <v>315</v>
      </c>
      <c r="K73" s="44">
        <v>190</v>
      </c>
      <c r="L73" s="43">
        <v>42.22</v>
      </c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5.33</v>
      </c>
      <c r="H74" s="43">
        <v>6.17</v>
      </c>
      <c r="I74" s="43">
        <v>35.6</v>
      </c>
      <c r="J74" s="43">
        <v>223</v>
      </c>
      <c r="K74" s="44">
        <v>54</v>
      </c>
      <c r="L74" s="43">
        <v>6.89</v>
      </c>
    </row>
    <row r="75" spans="1:12" ht="15">
      <c r="A75" s="23"/>
      <c r="B75" s="15"/>
      <c r="C75" s="11"/>
      <c r="D75" s="7" t="s">
        <v>30</v>
      </c>
      <c r="E75" s="42" t="s">
        <v>52</v>
      </c>
      <c r="F75" s="43">
        <v>250</v>
      </c>
      <c r="G75" s="43">
        <v>1.3</v>
      </c>
      <c r="H75" s="43">
        <v>0</v>
      </c>
      <c r="I75" s="43">
        <v>25.2</v>
      </c>
      <c r="J75" s="43">
        <v>101</v>
      </c>
      <c r="K75" s="44" t="s">
        <v>70</v>
      </c>
      <c r="L75" s="43">
        <v>7.97</v>
      </c>
    </row>
    <row r="76" spans="1:12" ht="15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>
        <v>1089</v>
      </c>
      <c r="L76" s="43">
        <v>2.63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56</v>
      </c>
      <c r="E78" s="42" t="s">
        <v>71</v>
      </c>
      <c r="F78" s="43">
        <v>60</v>
      </c>
      <c r="G78" s="43">
        <v>4.0199999999999996</v>
      </c>
      <c r="H78" s="43">
        <v>5.75</v>
      </c>
      <c r="I78" s="43">
        <v>36.36</v>
      </c>
      <c r="J78" s="43">
        <v>212</v>
      </c>
      <c r="K78" s="44">
        <v>284</v>
      </c>
      <c r="L78" s="43">
        <v>5.53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:L80" si="13">SUM(G71:G79)</f>
        <v>33.479999999999997</v>
      </c>
      <c r="H80" s="19">
        <f t="shared" si="13"/>
        <v>43.6</v>
      </c>
      <c r="I80" s="19">
        <f t="shared" si="13"/>
        <v>138.26</v>
      </c>
      <c r="J80" s="19">
        <f t="shared" si="13"/>
        <v>1078</v>
      </c>
      <c r="K80" s="25"/>
      <c r="L80" s="19">
        <f t="shared" si="13"/>
        <v>71.28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845</v>
      </c>
      <c r="G81" s="32">
        <f t="shared" ref="G81:L81" si="14">G70+G80</f>
        <v>33.479999999999997</v>
      </c>
      <c r="H81" s="32">
        <f t="shared" si="14"/>
        <v>43.6</v>
      </c>
      <c r="I81" s="32">
        <f t="shared" si="14"/>
        <v>138.26</v>
      </c>
      <c r="J81" s="32">
        <f t="shared" si="14"/>
        <v>1078</v>
      </c>
      <c r="K81" s="32"/>
      <c r="L81" s="32">
        <f t="shared" si="14"/>
        <v>71.28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15">SUM(G82:G88)</f>
        <v>0</v>
      </c>
      <c r="H89" s="19">
        <f t="shared" ref="H89" si="16">SUM(H82:H88)</f>
        <v>0</v>
      </c>
      <c r="I89" s="19">
        <f t="shared" ref="I89" si="17">SUM(I82:I88)</f>
        <v>0</v>
      </c>
      <c r="J89" s="19">
        <f t="shared" ref="J89:L89" si="18">SUM(J82:J88)</f>
        <v>0</v>
      </c>
      <c r="K89" s="25"/>
      <c r="L89" s="19">
        <f t="shared" si="18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4.6900000000000004</v>
      </c>
      <c r="H91" s="43">
        <v>4.43</v>
      </c>
      <c r="I91" s="43">
        <v>15.96</v>
      </c>
      <c r="J91" s="43">
        <v>124</v>
      </c>
      <c r="K91" s="44">
        <v>37</v>
      </c>
      <c r="L91" s="43">
        <v>4.67</v>
      </c>
    </row>
    <row r="92" spans="1:12" ht="15">
      <c r="A92" s="23"/>
      <c r="B92" s="15"/>
      <c r="C92" s="11"/>
      <c r="D92" s="7" t="s">
        <v>28</v>
      </c>
      <c r="E92" s="42" t="s">
        <v>53</v>
      </c>
      <c r="F92" s="43">
        <v>80</v>
      </c>
      <c r="G92" s="43">
        <v>11.83</v>
      </c>
      <c r="H92" s="43">
        <v>10</v>
      </c>
      <c r="I92" s="43">
        <v>8.31</v>
      </c>
      <c r="J92" s="43">
        <v>172</v>
      </c>
      <c r="K92" s="44">
        <v>180</v>
      </c>
      <c r="L92" s="43">
        <v>40.65</v>
      </c>
    </row>
    <row r="93" spans="1:12" ht="15">
      <c r="A93" s="23"/>
      <c r="B93" s="15"/>
      <c r="C93" s="11"/>
      <c r="D93" s="7" t="s">
        <v>29</v>
      </c>
      <c r="E93" s="42" t="s">
        <v>74</v>
      </c>
      <c r="F93" s="43">
        <v>150</v>
      </c>
      <c r="G93" s="43">
        <v>2.4</v>
      </c>
      <c r="H93" s="43">
        <v>14.14</v>
      </c>
      <c r="I93" s="43">
        <v>12.31</v>
      </c>
      <c r="J93" s="43">
        <v>187</v>
      </c>
      <c r="K93" s="44">
        <v>83</v>
      </c>
      <c r="L93" s="43">
        <v>11.9</v>
      </c>
    </row>
    <row r="94" spans="1:12" ht="25.5">
      <c r="A94" s="23"/>
      <c r="B94" s="15"/>
      <c r="C94" s="11"/>
      <c r="D94" s="7" t="s">
        <v>30</v>
      </c>
      <c r="E94" s="42" t="s">
        <v>72</v>
      </c>
      <c r="F94" s="43">
        <v>250</v>
      </c>
      <c r="G94" s="43">
        <v>1</v>
      </c>
      <c r="H94" s="43">
        <v>0</v>
      </c>
      <c r="I94" s="43">
        <v>33.71</v>
      </c>
      <c r="J94" s="43">
        <v>134</v>
      </c>
      <c r="K94" s="44" t="s">
        <v>73</v>
      </c>
      <c r="L94" s="43">
        <v>7.21</v>
      </c>
    </row>
    <row r="95" spans="1:12" ht="15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>
        <v>1089</v>
      </c>
      <c r="L95" s="43">
        <v>2.63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 t="s">
        <v>56</v>
      </c>
      <c r="E97" s="42" t="s">
        <v>66</v>
      </c>
      <c r="F97" s="43">
        <v>60</v>
      </c>
      <c r="G97" s="43">
        <v>4.21</v>
      </c>
      <c r="H97" s="43">
        <v>9.24</v>
      </c>
      <c r="I97" s="43">
        <v>34.21</v>
      </c>
      <c r="J97" s="43">
        <v>239</v>
      </c>
      <c r="K97" s="44">
        <v>283</v>
      </c>
      <c r="L97" s="43">
        <v>4.34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19">SUM(G90:G98)</f>
        <v>28.2</v>
      </c>
      <c r="H99" s="19">
        <f t="shared" ref="H99" si="20">SUM(H90:H98)</f>
        <v>39.74</v>
      </c>
      <c r="I99" s="19">
        <f t="shared" ref="I99" si="21">SUM(I90:I98)</f>
        <v>132.06</v>
      </c>
      <c r="J99" s="19">
        <f t="shared" ref="J99:L99" si="22">SUM(J90:J98)</f>
        <v>1001</v>
      </c>
      <c r="K99" s="25"/>
      <c r="L99" s="19">
        <f t="shared" si="22"/>
        <v>71.399999999999991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790</v>
      </c>
      <c r="G100" s="32">
        <f t="shared" ref="G100" si="23">G89+G99</f>
        <v>28.2</v>
      </c>
      <c r="H100" s="32">
        <f t="shared" ref="H100" si="24">H89+H99</f>
        <v>39.74</v>
      </c>
      <c r="I100" s="32">
        <f t="shared" ref="I100" si="25">I89+I99</f>
        <v>132.06</v>
      </c>
      <c r="J100" s="32">
        <f t="shared" ref="J100:L100" si="26">J89+J99</f>
        <v>1001</v>
      </c>
      <c r="K100" s="32"/>
      <c r="L100" s="32">
        <f t="shared" si="26"/>
        <v>71.399999999999991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27">SUM(G101:G107)</f>
        <v>0</v>
      </c>
      <c r="H108" s="19">
        <f t="shared" si="27"/>
        <v>0</v>
      </c>
      <c r="I108" s="19">
        <f t="shared" si="27"/>
        <v>0</v>
      </c>
      <c r="J108" s="19">
        <f t="shared" si="27"/>
        <v>0</v>
      </c>
      <c r="K108" s="25"/>
      <c r="L108" s="19">
        <f t="shared" ref="L108" si="28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54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5.56</v>
      </c>
    </row>
    <row r="111" spans="1:12" ht="15">
      <c r="A111" s="23"/>
      <c r="B111" s="15"/>
      <c r="C111" s="11"/>
      <c r="D111" s="7" t="s">
        <v>28</v>
      </c>
      <c r="E111" s="42" t="s">
        <v>76</v>
      </c>
      <c r="F111" s="43">
        <v>220</v>
      </c>
      <c r="G111" s="43">
        <v>21.72</v>
      </c>
      <c r="H111" s="43">
        <v>30.08</v>
      </c>
      <c r="I111" s="43">
        <v>43.78</v>
      </c>
      <c r="J111" s="43">
        <v>526</v>
      </c>
      <c r="K111" s="44">
        <v>492</v>
      </c>
      <c r="L111" s="43">
        <v>49.31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42</v>
      </c>
      <c r="F113" s="43">
        <v>250</v>
      </c>
      <c r="G113" s="43">
        <v>0.69</v>
      </c>
      <c r="H113" s="43">
        <v>0</v>
      </c>
      <c r="I113" s="43">
        <v>22.67</v>
      </c>
      <c r="J113" s="43">
        <v>95</v>
      </c>
      <c r="K113" s="44">
        <v>54</v>
      </c>
      <c r="L113" s="43">
        <v>5.78</v>
      </c>
    </row>
    <row r="114" spans="1:12" ht="15">
      <c r="A114" s="23"/>
      <c r="B114" s="15"/>
      <c r="C114" s="11"/>
      <c r="D114" s="7" t="s">
        <v>31</v>
      </c>
      <c r="E114" s="42" t="s">
        <v>23</v>
      </c>
      <c r="F114" s="43">
        <v>80</v>
      </c>
      <c r="G114" s="43">
        <v>4.07</v>
      </c>
      <c r="H114" s="43">
        <v>1.93</v>
      </c>
      <c r="I114" s="43">
        <v>27.56</v>
      </c>
      <c r="J114" s="43">
        <v>145</v>
      </c>
      <c r="K114" s="44">
        <v>1089</v>
      </c>
      <c r="L114" s="43">
        <v>4.2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21</v>
      </c>
      <c r="E116" s="42" t="s">
        <v>77</v>
      </c>
      <c r="F116" s="43">
        <v>150</v>
      </c>
      <c r="G116" s="43">
        <v>4.43</v>
      </c>
      <c r="H116" s="43">
        <v>5.66</v>
      </c>
      <c r="I116" s="43">
        <v>20.04</v>
      </c>
      <c r="J116" s="43">
        <v>148</v>
      </c>
      <c r="K116" s="44">
        <v>54</v>
      </c>
      <c r="L116" s="43">
        <v>7.15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29">SUM(G109:G117)</f>
        <v>33.17</v>
      </c>
      <c r="H118" s="19">
        <f t="shared" si="29"/>
        <v>41.010000000000005</v>
      </c>
      <c r="I118" s="19">
        <f t="shared" si="29"/>
        <v>130.83000000000001</v>
      </c>
      <c r="J118" s="19">
        <f t="shared" si="29"/>
        <v>1022</v>
      </c>
      <c r="K118" s="25"/>
      <c r="L118" s="19">
        <f t="shared" ref="L118" si="30">SUM(L109:L117)</f>
        <v>72.000000000000014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900</v>
      </c>
      <c r="G119" s="32">
        <f t="shared" ref="G119" si="31">G108+G118</f>
        <v>33.17</v>
      </c>
      <c r="H119" s="32">
        <f t="shared" ref="H119" si="32">H108+H118</f>
        <v>41.010000000000005</v>
      </c>
      <c r="I119" s="32">
        <f t="shared" ref="I119" si="33">I108+I118</f>
        <v>130.83000000000001</v>
      </c>
      <c r="J119" s="32">
        <f t="shared" ref="J119:L119" si="34">J108+J118</f>
        <v>1022</v>
      </c>
      <c r="K119" s="32"/>
      <c r="L119" s="32">
        <f t="shared" si="34"/>
        <v>72.000000000000014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35">SUM(G120:G126)</f>
        <v>0</v>
      </c>
      <c r="H127" s="19">
        <f t="shared" si="35"/>
        <v>0</v>
      </c>
      <c r="I127" s="19">
        <f t="shared" si="35"/>
        <v>0</v>
      </c>
      <c r="J127" s="19">
        <f t="shared" si="35"/>
        <v>0</v>
      </c>
      <c r="K127" s="25"/>
      <c r="L127" s="19">
        <f t="shared" ref="L127" si="36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78</v>
      </c>
      <c r="F129" s="43">
        <v>225</v>
      </c>
      <c r="G129" s="43">
        <v>1.68</v>
      </c>
      <c r="H129" s="43">
        <v>4.08</v>
      </c>
      <c r="I129" s="43">
        <v>14.18</v>
      </c>
      <c r="J129" s="43">
        <v>98</v>
      </c>
      <c r="K129" s="44">
        <v>33</v>
      </c>
      <c r="L129" s="43">
        <v>32.39</v>
      </c>
    </row>
    <row r="130" spans="1:12" ht="15">
      <c r="A130" s="14"/>
      <c r="B130" s="15"/>
      <c r="C130" s="11"/>
      <c r="D130" s="7" t="s">
        <v>28</v>
      </c>
      <c r="E130" s="42" t="s">
        <v>48</v>
      </c>
      <c r="F130" s="43">
        <v>80</v>
      </c>
      <c r="G130" s="43">
        <v>11.83</v>
      </c>
      <c r="H130" s="43">
        <v>10</v>
      </c>
      <c r="I130" s="43">
        <v>8.31</v>
      </c>
      <c r="J130" s="43">
        <v>172</v>
      </c>
      <c r="K130" s="44">
        <v>180</v>
      </c>
      <c r="L130" s="43">
        <v>40.65</v>
      </c>
    </row>
    <row r="131" spans="1:12" ht="15">
      <c r="A131" s="14"/>
      <c r="B131" s="15"/>
      <c r="C131" s="11"/>
      <c r="D131" s="7" t="s">
        <v>29</v>
      </c>
      <c r="E131" s="42" t="s">
        <v>47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>
        <v>196</v>
      </c>
      <c r="L131" s="43">
        <v>9.43</v>
      </c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250</v>
      </c>
      <c r="G132" s="43">
        <v>0.27</v>
      </c>
      <c r="H132" s="43">
        <v>0</v>
      </c>
      <c r="I132" s="43">
        <v>8.8699999999999992</v>
      </c>
      <c r="J132" s="43">
        <v>33</v>
      </c>
      <c r="K132" s="44" t="s">
        <v>61</v>
      </c>
      <c r="L132" s="43">
        <v>1.59</v>
      </c>
    </row>
    <row r="133" spans="1:12" ht="15">
      <c r="A133" s="14"/>
      <c r="B133" s="15"/>
      <c r="C133" s="11"/>
      <c r="D133" s="7" t="s">
        <v>31</v>
      </c>
      <c r="E133" s="42" t="s">
        <v>23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>
        <v>2.63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56</v>
      </c>
      <c r="E135" s="42" t="s">
        <v>67</v>
      </c>
      <c r="F135" s="43">
        <v>60</v>
      </c>
      <c r="G135" s="43">
        <v>4.54</v>
      </c>
      <c r="H135" s="43">
        <v>5.69</v>
      </c>
      <c r="I135" s="43">
        <v>34.950000000000003</v>
      </c>
      <c r="J135" s="43">
        <v>210</v>
      </c>
      <c r="K135" s="44">
        <v>281</v>
      </c>
      <c r="L135" s="43">
        <v>4.3099999999999996</v>
      </c>
    </row>
    <row r="136" spans="1:12" ht="15">
      <c r="A136" s="14"/>
      <c r="B136" s="15"/>
      <c r="C136" s="11"/>
      <c r="D136" s="6" t="s">
        <v>43</v>
      </c>
      <c r="E136" s="42" t="s">
        <v>50</v>
      </c>
      <c r="F136" s="43">
        <v>20</v>
      </c>
      <c r="G136" s="53">
        <v>0.27</v>
      </c>
      <c r="H136" s="53">
        <v>0.68</v>
      </c>
      <c r="I136" s="52">
        <v>2.14</v>
      </c>
      <c r="J136" s="43">
        <v>16</v>
      </c>
      <c r="K136" s="44">
        <v>824</v>
      </c>
      <c r="L136" s="43">
        <v>0.59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37">SUM(G128:G136)</f>
        <v>31.38</v>
      </c>
      <c r="H137" s="19">
        <f t="shared" si="37"/>
        <v>30.23</v>
      </c>
      <c r="I137" s="19">
        <f t="shared" si="37"/>
        <v>138.91</v>
      </c>
      <c r="J137" s="19">
        <f t="shared" si="37"/>
        <v>955</v>
      </c>
      <c r="K137" s="25"/>
      <c r="L137" s="19">
        <f t="shared" ref="L137" si="38">SUM(L128:L136)</f>
        <v>91.59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835</v>
      </c>
      <c r="G138" s="32">
        <f t="shared" ref="G138" si="39">G127+G137</f>
        <v>31.38</v>
      </c>
      <c r="H138" s="32">
        <f t="shared" ref="H138" si="40">H127+H137</f>
        <v>30.23</v>
      </c>
      <c r="I138" s="32">
        <f t="shared" ref="I138" si="41">I127+I137</f>
        <v>138.91</v>
      </c>
      <c r="J138" s="32">
        <f t="shared" ref="J138:L138" si="42">J127+J137</f>
        <v>955</v>
      </c>
      <c r="K138" s="32"/>
      <c r="L138" s="32">
        <f t="shared" si="42"/>
        <v>91.59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43">SUM(G139:G145)</f>
        <v>0</v>
      </c>
      <c r="H146" s="19">
        <f t="shared" si="43"/>
        <v>0</v>
      </c>
      <c r="I146" s="19">
        <f t="shared" si="43"/>
        <v>0</v>
      </c>
      <c r="J146" s="19">
        <f t="shared" si="43"/>
        <v>0</v>
      </c>
      <c r="K146" s="25"/>
      <c r="L146" s="19">
        <f t="shared" ref="L146" si="44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79</v>
      </c>
      <c r="F148" s="43">
        <v>205</v>
      </c>
      <c r="G148" s="43">
        <v>2.35</v>
      </c>
      <c r="H148" s="43">
        <v>4.9400000000000004</v>
      </c>
      <c r="I148" s="43">
        <v>13.52</v>
      </c>
      <c r="J148" s="43">
        <v>110</v>
      </c>
      <c r="K148" s="44">
        <v>38</v>
      </c>
      <c r="L148" s="43">
        <v>5.74</v>
      </c>
    </row>
    <row r="149" spans="1:12" ht="15">
      <c r="A149" s="23"/>
      <c r="B149" s="15"/>
      <c r="C149" s="11"/>
      <c r="D149" s="7" t="s">
        <v>28</v>
      </c>
      <c r="E149" s="42" t="s">
        <v>55</v>
      </c>
      <c r="F149" s="43">
        <v>80</v>
      </c>
      <c r="G149" s="43">
        <v>11.83</v>
      </c>
      <c r="H149" s="43">
        <v>10</v>
      </c>
      <c r="I149" s="43">
        <v>8.31</v>
      </c>
      <c r="J149" s="43">
        <v>172</v>
      </c>
      <c r="K149" s="44">
        <v>180</v>
      </c>
      <c r="L149" s="43">
        <v>40.65</v>
      </c>
    </row>
    <row r="150" spans="1:12" ht="1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3.78</v>
      </c>
      <c r="H150" s="43">
        <v>7.06</v>
      </c>
      <c r="I150" s="43">
        <v>41.74</v>
      </c>
      <c r="J150" s="43">
        <v>239</v>
      </c>
      <c r="K150" s="44">
        <v>201</v>
      </c>
      <c r="L150" s="43">
        <v>12.8</v>
      </c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250</v>
      </c>
      <c r="G151" s="43">
        <v>0.16</v>
      </c>
      <c r="H151" s="43">
        <v>0</v>
      </c>
      <c r="I151" s="43">
        <v>37.53</v>
      </c>
      <c r="J151" s="43">
        <v>146</v>
      </c>
      <c r="K151" s="44">
        <v>946</v>
      </c>
      <c r="L151" s="43">
        <v>7.55</v>
      </c>
    </row>
    <row r="152" spans="1:12" ht="15">
      <c r="A152" s="23"/>
      <c r="B152" s="15"/>
      <c r="C152" s="11"/>
      <c r="D152" s="7" t="s">
        <v>31</v>
      </c>
      <c r="E152" s="42" t="s">
        <v>23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>
        <v>2.63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43</v>
      </c>
      <c r="E154" s="42" t="s">
        <v>71</v>
      </c>
      <c r="F154" s="43">
        <v>60</v>
      </c>
      <c r="G154" s="43">
        <v>4.0199999999999996</v>
      </c>
      <c r="H154" s="43">
        <v>5.75</v>
      </c>
      <c r="I154" s="43">
        <v>36.36</v>
      </c>
      <c r="J154" s="43">
        <v>212</v>
      </c>
      <c r="K154" s="44">
        <v>284</v>
      </c>
      <c r="L154" s="43">
        <v>5.53</v>
      </c>
    </row>
    <row r="155" spans="1:12" ht="15">
      <c r="A155" s="23"/>
      <c r="B155" s="15"/>
      <c r="C155" s="11"/>
      <c r="D155" s="6" t="s">
        <v>56</v>
      </c>
      <c r="E155" s="42" t="s">
        <v>44</v>
      </c>
      <c r="F155" s="43">
        <v>20</v>
      </c>
      <c r="G155" s="43">
        <v>0.16</v>
      </c>
      <c r="H155" s="43">
        <v>1.01</v>
      </c>
      <c r="I155" s="43">
        <v>1.28</v>
      </c>
      <c r="J155" s="43">
        <v>14</v>
      </c>
      <c r="K155" s="44">
        <v>238</v>
      </c>
      <c r="L155" s="43">
        <v>0.38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45">SUM(G147:G155)</f>
        <v>26.37</v>
      </c>
      <c r="H156" s="19">
        <f t="shared" si="45"/>
        <v>30.69</v>
      </c>
      <c r="I156" s="19">
        <f t="shared" si="45"/>
        <v>166.29999999999998</v>
      </c>
      <c r="J156" s="19">
        <f t="shared" si="45"/>
        <v>1038</v>
      </c>
      <c r="K156" s="25"/>
      <c r="L156" s="19">
        <f t="shared" ref="L156" si="46">SUM(L147:L155)</f>
        <v>75.279999999999987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815</v>
      </c>
      <c r="G157" s="32">
        <f t="shared" ref="G157" si="47">G146+G156</f>
        <v>26.37</v>
      </c>
      <c r="H157" s="32">
        <f t="shared" ref="H157" si="48">H146+H156</f>
        <v>30.69</v>
      </c>
      <c r="I157" s="32">
        <f t="shared" ref="I157" si="49">I146+I156</f>
        <v>166.29999999999998</v>
      </c>
      <c r="J157" s="32">
        <f t="shared" ref="J157:L157" si="50">J146+J156</f>
        <v>1038</v>
      </c>
      <c r="K157" s="32"/>
      <c r="L157" s="32">
        <f t="shared" si="50"/>
        <v>75.279999999999987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51">SUM(G158:G164)</f>
        <v>0</v>
      </c>
      <c r="H165" s="19">
        <f t="shared" si="51"/>
        <v>0</v>
      </c>
      <c r="I165" s="19">
        <f t="shared" si="51"/>
        <v>0</v>
      </c>
      <c r="J165" s="19">
        <f t="shared" si="51"/>
        <v>0</v>
      </c>
      <c r="K165" s="25"/>
      <c r="L165" s="19">
        <f t="shared" ref="L165" si="52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1.91</v>
      </c>
      <c r="H167" s="43">
        <v>2.78</v>
      </c>
      <c r="I167" s="43">
        <v>13.57</v>
      </c>
      <c r="J167" s="43">
        <v>89</v>
      </c>
      <c r="K167" s="44">
        <v>138</v>
      </c>
      <c r="L167" s="43">
        <v>5.24</v>
      </c>
    </row>
    <row r="168" spans="1:12" ht="15">
      <c r="A168" s="23"/>
      <c r="B168" s="15"/>
      <c r="C168" s="11"/>
      <c r="D168" s="7" t="s">
        <v>28</v>
      </c>
      <c r="E168" s="42" t="s">
        <v>83</v>
      </c>
      <c r="F168" s="43">
        <v>90</v>
      </c>
      <c r="G168" s="43">
        <v>9.9600000000000009</v>
      </c>
      <c r="H168" s="43">
        <v>4.7</v>
      </c>
      <c r="I168" s="43">
        <v>5.32</v>
      </c>
      <c r="J168" s="43">
        <v>103</v>
      </c>
      <c r="K168" s="44">
        <v>390</v>
      </c>
      <c r="L168" s="43">
        <v>15.79</v>
      </c>
    </row>
    <row r="169" spans="1:12" ht="1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3.66</v>
      </c>
      <c r="H169" s="43">
        <v>5.92</v>
      </c>
      <c r="I169" s="43">
        <v>40.090000000000003</v>
      </c>
      <c r="J169" s="43">
        <v>222</v>
      </c>
      <c r="K169" s="44">
        <v>54</v>
      </c>
      <c r="L169" s="43">
        <v>9.42</v>
      </c>
    </row>
    <row r="170" spans="1:12" ht="15">
      <c r="A170" s="23"/>
      <c r="B170" s="15"/>
      <c r="C170" s="11"/>
      <c r="D170" s="7" t="s">
        <v>30</v>
      </c>
      <c r="E170" s="42" t="s">
        <v>84</v>
      </c>
      <c r="F170" s="43">
        <v>250</v>
      </c>
      <c r="G170" s="43">
        <v>0.45</v>
      </c>
      <c r="H170" s="43">
        <v>0</v>
      </c>
      <c r="I170" s="43">
        <v>42.45</v>
      </c>
      <c r="J170" s="43">
        <v>163</v>
      </c>
      <c r="K170" s="44">
        <v>215</v>
      </c>
      <c r="L170" s="43">
        <v>6.94</v>
      </c>
    </row>
    <row r="171" spans="1:12" ht="15">
      <c r="A171" s="23"/>
      <c r="B171" s="15"/>
      <c r="C171" s="11"/>
      <c r="D171" s="7" t="s">
        <v>31</v>
      </c>
      <c r="E171" s="42" t="s">
        <v>23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>
        <v>2.63</v>
      </c>
    </row>
    <row r="172" spans="1:12" ht="15">
      <c r="A172" s="23"/>
      <c r="B172" s="15"/>
      <c r="C172" s="11"/>
      <c r="D172" s="7" t="s">
        <v>24</v>
      </c>
      <c r="E172" s="42" t="s">
        <v>91</v>
      </c>
      <c r="F172" s="43">
        <v>180</v>
      </c>
      <c r="G172" s="43">
        <v>0.54</v>
      </c>
      <c r="H172" s="43">
        <v>0</v>
      </c>
      <c r="I172" s="43">
        <v>15.48</v>
      </c>
      <c r="J172" s="43">
        <v>72</v>
      </c>
      <c r="K172" s="44" t="s">
        <v>92</v>
      </c>
      <c r="L172" s="43">
        <v>24.3</v>
      </c>
    </row>
    <row r="173" spans="1:12" ht="15">
      <c r="A173" s="23"/>
      <c r="B173" s="15"/>
      <c r="C173" s="11"/>
      <c r="D173" s="6" t="s">
        <v>43</v>
      </c>
      <c r="E173" s="42" t="s">
        <v>85</v>
      </c>
      <c r="F173" s="43">
        <v>20</v>
      </c>
      <c r="G173" s="43">
        <v>0.56999999999999995</v>
      </c>
      <c r="H173" s="43">
        <v>1.28</v>
      </c>
      <c r="I173" s="43">
        <v>1.57</v>
      </c>
      <c r="J173" s="43">
        <v>20</v>
      </c>
      <c r="K173" s="44">
        <v>230</v>
      </c>
      <c r="L173" s="43">
        <v>1.35</v>
      </c>
    </row>
    <row r="174" spans="1:12" ht="15">
      <c r="A174" s="23"/>
      <c r="B174" s="15"/>
      <c r="C174" s="11"/>
      <c r="D174" s="6" t="s">
        <v>86</v>
      </c>
      <c r="E174" s="42" t="s">
        <v>87</v>
      </c>
      <c r="F174" s="43">
        <v>75</v>
      </c>
      <c r="G174" s="43">
        <v>4.8499999999999996</v>
      </c>
      <c r="H174" s="43">
        <v>6.25</v>
      </c>
      <c r="I174" s="43">
        <v>32.880000000000003</v>
      </c>
      <c r="J174" s="43">
        <v>206</v>
      </c>
      <c r="K174" s="44">
        <v>304</v>
      </c>
      <c r="L174" s="43">
        <v>7.53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1015</v>
      </c>
      <c r="G175" s="19">
        <f t="shared" ref="G175:J175" si="53">SUM(G166:G174)</f>
        <v>26.009999999999998</v>
      </c>
      <c r="H175" s="19">
        <f t="shared" si="53"/>
        <v>22.86</v>
      </c>
      <c r="I175" s="19">
        <f t="shared" si="53"/>
        <v>178.92</v>
      </c>
      <c r="J175" s="19">
        <f t="shared" si="53"/>
        <v>1020</v>
      </c>
      <c r="K175" s="25"/>
      <c r="L175" s="19">
        <f t="shared" ref="L175" si="54">SUM(L166:L174)</f>
        <v>73.2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1015</v>
      </c>
      <c r="G176" s="32">
        <f t="shared" ref="G176" si="55">G165+G175</f>
        <v>26.009999999999998</v>
      </c>
      <c r="H176" s="32">
        <f t="shared" ref="H176" si="56">H165+H175</f>
        <v>22.86</v>
      </c>
      <c r="I176" s="32">
        <f t="shared" ref="I176" si="57">I165+I175</f>
        <v>178.92</v>
      </c>
      <c r="J176" s="32">
        <f t="shared" ref="J176:L176" si="58">J165+J175</f>
        <v>1020</v>
      </c>
      <c r="K176" s="32"/>
      <c r="L176" s="32">
        <f t="shared" si="58"/>
        <v>73.2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59">SUM(G177:G183)</f>
        <v>0</v>
      </c>
      <c r="H184" s="19">
        <f t="shared" si="59"/>
        <v>0</v>
      </c>
      <c r="I184" s="19">
        <f t="shared" si="59"/>
        <v>0</v>
      </c>
      <c r="J184" s="19">
        <f t="shared" si="59"/>
        <v>0</v>
      </c>
      <c r="K184" s="25"/>
      <c r="L184" s="19">
        <f t="shared" ref="L184" si="60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2.35</v>
      </c>
      <c r="H186" s="43">
        <v>5.65</v>
      </c>
      <c r="I186" s="43">
        <v>14.56</v>
      </c>
      <c r="J186" s="43">
        <v>121</v>
      </c>
      <c r="K186" s="44">
        <v>43</v>
      </c>
      <c r="L186" s="43">
        <v>4.41</v>
      </c>
    </row>
    <row r="187" spans="1:12" ht="15">
      <c r="A187" s="23"/>
      <c r="B187" s="15"/>
      <c r="C187" s="11"/>
      <c r="D187" s="7" t="s">
        <v>28</v>
      </c>
      <c r="E187" s="42" t="s">
        <v>89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45.74</v>
      </c>
    </row>
    <row r="188" spans="1:12" ht="1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5.33</v>
      </c>
      <c r="H188" s="43">
        <v>6.17</v>
      </c>
      <c r="I188" s="43">
        <v>35.6</v>
      </c>
      <c r="J188" s="43">
        <v>223</v>
      </c>
      <c r="K188" s="44">
        <v>54</v>
      </c>
      <c r="L188" s="43">
        <v>6.89</v>
      </c>
    </row>
    <row r="189" spans="1:12" ht="15">
      <c r="A189" s="23"/>
      <c r="B189" s="15"/>
      <c r="C189" s="11"/>
      <c r="D189" s="7" t="s">
        <v>30</v>
      </c>
      <c r="E189" s="42" t="s">
        <v>52</v>
      </c>
      <c r="F189" s="43">
        <v>250</v>
      </c>
      <c r="G189" s="43">
        <v>1.3</v>
      </c>
      <c r="H189" s="43">
        <v>0</v>
      </c>
      <c r="I189" s="43">
        <v>25.2</v>
      </c>
      <c r="J189" s="43">
        <v>101</v>
      </c>
      <c r="K189" s="44" t="s">
        <v>70</v>
      </c>
      <c r="L189" s="43">
        <v>7.97</v>
      </c>
    </row>
    <row r="190" spans="1:12" ht="15">
      <c r="A190" s="23"/>
      <c r="B190" s="15"/>
      <c r="C190" s="11"/>
      <c r="D190" s="7" t="s">
        <v>31</v>
      </c>
      <c r="E190" s="42" t="s">
        <v>23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>
        <v>2.63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 t="s">
        <v>43</v>
      </c>
      <c r="E192" s="42" t="s">
        <v>88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0.59</v>
      </c>
    </row>
    <row r="193" spans="1:12" ht="15">
      <c r="A193" s="23"/>
      <c r="B193" s="15"/>
      <c r="C193" s="11"/>
      <c r="D193" s="6" t="s">
        <v>56</v>
      </c>
      <c r="E193" s="42" t="s">
        <v>67</v>
      </c>
      <c r="F193" s="43">
        <v>60</v>
      </c>
      <c r="G193" s="43">
        <v>4.54</v>
      </c>
      <c r="H193" s="43">
        <v>5.69</v>
      </c>
      <c r="I193" s="43">
        <v>34.950000000000003</v>
      </c>
      <c r="J193" s="43">
        <v>210</v>
      </c>
      <c r="K193" s="44">
        <v>281</v>
      </c>
      <c r="L193" s="43">
        <v>4.3099999999999996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61">SUM(G185:G193)</f>
        <v>31.17</v>
      </c>
      <c r="H194" s="19">
        <f t="shared" si="61"/>
        <v>31.380000000000003</v>
      </c>
      <c r="I194" s="19">
        <f t="shared" si="61"/>
        <v>149.37</v>
      </c>
      <c r="J194" s="19">
        <f t="shared" si="61"/>
        <v>1009</v>
      </c>
      <c r="K194" s="25"/>
      <c r="L194" s="19">
        <f t="shared" ref="L194" si="62">SUM(L185:L193)</f>
        <v>72.540000000000006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820</v>
      </c>
      <c r="G195" s="32">
        <f t="shared" ref="G195" si="63">G184+G194</f>
        <v>31.17</v>
      </c>
      <c r="H195" s="32">
        <f t="shared" ref="H195" si="64">H184+H194</f>
        <v>31.380000000000003</v>
      </c>
      <c r="I195" s="32">
        <f t="shared" ref="I195" si="65">I184+I194</f>
        <v>149.37</v>
      </c>
      <c r="J195" s="32">
        <f t="shared" ref="J195:L195" si="66">J184+J194</f>
        <v>1009</v>
      </c>
      <c r="K195" s="32"/>
      <c r="L195" s="32">
        <f t="shared" si="66"/>
        <v>72.540000000000006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877</v>
      </c>
      <c r="G196" s="34">
        <f t="shared" ref="G196:J196" si="67">(G24+G43+G62+G81+G100+G119+G138+G157+G176+G195)/(IF(G24=0,0,1)+IF(G43=0,0,1)+IF(G62=0,0,1)+IF(G81=0,0,1)+IF(G100=0,0,1)+IF(G119=0,0,1)+IF(G138=0,0,1)+IF(G157=0,0,1)+IF(G176=0,0,1)+IF(G195=0,0,1))</f>
        <v>31.008499999999998</v>
      </c>
      <c r="H196" s="34">
        <f t="shared" si="67"/>
        <v>35.417000000000002</v>
      </c>
      <c r="I196" s="34">
        <f t="shared" si="67"/>
        <v>145.79500000000002</v>
      </c>
      <c r="J196" s="34">
        <f t="shared" si="67"/>
        <v>1027.2</v>
      </c>
      <c r="K196" s="34"/>
      <c r="L196" s="34">
        <f t="shared" ref="L196" si="68">(L24+L43+L62+L81+L100+L119+L138+L157+L176+L195)/(IF(L24=0,0,1)+IF(L43=0,0,1)+IF(L62=0,0,1)+IF(L81=0,0,1)+IF(L100=0,0,1)+IF(L119=0,0,1)+IF(L138=0,0,1)+IF(L157=0,0,1)+IF(L176=0,0,1)+IF(L195=0,0,1))</f>
        <v>76.679999999999993</v>
      </c>
    </row>
  </sheetData>
  <customSheetViews>
    <customSheetView guid="{0B766AE4-6C43-4CA3-8648-78EB73AEDC65}">
      <pane xSplit="4" ySplit="5" topLeftCell="E6" activePane="bottomRight" state="frozen"/>
      <selection pane="bottomRight" activeCell="N5" sqref="N5"/>
      <pageMargins left="0.7" right="0.7" top="0.75" bottom="0.75" header="0.3" footer="0.3"/>
      <pageSetup paperSize="9" orientation="portrait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2023-10-16T05:57:59Z</cp:lastPrinted>
  <dcterms:created xsi:type="dcterms:W3CDTF">2022-05-16T14:23:56Z</dcterms:created>
  <dcterms:modified xsi:type="dcterms:W3CDTF">2024-02-08T08:25:06Z</dcterms:modified>
</cp:coreProperties>
</file>